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87" i="2"/>
  <c r="F87" s="1"/>
  <c r="E97"/>
  <c r="E85" s="1"/>
  <c r="F85" s="1"/>
  <c r="E127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6"/>
  <c r="F95"/>
  <c r="F94"/>
  <c r="F93"/>
  <c r="F92"/>
  <c r="F91"/>
  <c r="F90"/>
  <c r="F89"/>
  <c r="F88"/>
  <c r="F8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97" i="2" l="1"/>
  <c r="E13"/>
  <c r="F13" s="1"/>
</calcChain>
</file>

<file path=xl/sharedStrings.xml><?xml version="1.0" encoding="utf-8"?>
<sst xmlns="http://schemas.openxmlformats.org/spreadsheetml/2006/main" count="705" uniqueCount="371">
  <si>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</si>
  <si>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</si>
  <si>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</si>
  <si>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</si>
  <si>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</si>
  <si>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</si>
  <si>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</si>
  <si>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</si>
  <si>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</si>
  <si>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</si>
  <si>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</si>
  <si>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</si>
  <si>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</si>
  <si>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</si>
  <si>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</si>
  <si>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</si>
  <si>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</si>
  <si>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</si>
  <si>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</si>
  <si>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</si>
  <si>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</si>
  <si>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</si>
  <si>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</si>
  <si>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</si>
  <si>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</si>
  <si>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</si>
  <si>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</si>
  <si>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</si>
  <si>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</si>
  <si>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</si>
  <si>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</si>
  <si>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</si>
  <si>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</si>
  <si>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</si>
  <si>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</si>
  <si>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</si>
  <si>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</si>
  <si>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</si>
  <si>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</si>
  <si>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</si>
  <si>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</si>
  <si>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</si>
  <si>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</si>
  <si>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</si>
  <si>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</si>
  <si>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</si>
  <si>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</si>
  <si>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</si>
  <si>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</si>
  <si>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</si>
  <si>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</si>
  <si>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</si>
  <si>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</si>
  <si>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</si>
  <si>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</si>
  <si>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</si>
  <si>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</si>
  <si>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</si>
  <si>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</si>
  <si>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</si>
  <si>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</si>
  <si>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</si>
  <si>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</si>
  <si>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</si>
  <si>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</si>
  <si>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</si>
  <si>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</si>
  <si>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</si>
  <si>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</si>
  <si>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</si>
  <si>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</si>
  <si>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</si>
  <si>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</si>
  <si>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</si>
  <si>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</si>
  <si>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</si>
  <si>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</si>
  <si>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</si>
  <si>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</si>
  <si>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</si>
  <si>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</si>
  <si>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</si>
  <si>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</si>
  <si>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</si>
  <si>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</si>
  <si>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</si>
  <si>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</si>
  <si>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</si>
  <si>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</si>
  <si>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</si>
  <si>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</si>
  <si>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</si>
  <si>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</si>
  <si>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</si>
  <si>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</si>
  <si>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</si>
  <si>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</si>
  <si>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</si>
  <si>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</si>
  <si>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</si>
  <si>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</si>
  <si>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</si>
  <si>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</si>
  <si>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</si>
  <si>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</si>
  <si>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</si>
  <si>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</si>
  <si>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</si>
  <si>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</si>
  <si>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</si>
  <si>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</si>
  <si>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</si>
  <si>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</si>
  <si>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</si>
  <si>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</si>
  <si>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</si>
  <si>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</si>
  <si>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</si>
  <si>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</si>
  <si>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</si>
  <si>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</si>
  <si>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</si>
  <si>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</si>
  <si>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</si>
  <si>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</si>
  <si>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</si>
  <si>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</si>
  <si>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</si>
  <si>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</si>
  <si>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</si>
  <si>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</si>
  <si>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</si>
  <si>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</si>
  <si>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</si>
  <si>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</si>
  <si>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</si>
  <si>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</si>
  <si>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</si>
  <si>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</si>
  <si>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</si>
  <si>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</si>
  <si>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</si>
  <si>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</si>
  <si>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</si>
  <si>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</si>
  <si>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</si>
  <si>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</si>
  <si>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</si>
  <si>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</si>
  <si>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</si>
  <si>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</si>
  <si>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</si>
  <si>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</si>
  <si>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</si>
  <si>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</si>
  <si>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</si>
  <si>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</si>
  <si>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</si>
  <si>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</si>
  <si>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</si>
  <si>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</si>
  <si>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</si>
  <si>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</si>
  <si>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</si>
  <si>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</si>
  <si>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</si>
  <si>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</si>
  <si>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</si>
  <si>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</si>
  <si>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</si>
  <si>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</si>
  <si>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</si>
  <si>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</si>
  <si>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</si>
  <si>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</si>
  <si>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</si>
  <si>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</si>
  <si>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</si>
  <si>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</si>
  <si>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</si>
  <si>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</si>
  <si>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</si>
  <si>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</si>
  <si>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</si>
  <si>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</si>
  <si>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</si>
  <si>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</si>
  <si>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</si>
  <si>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</si>
  <si>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</si>
  <si>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</si>
  <si>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</si>
  <si>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</si>
  <si>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</si>
  <si>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</si>
  <si>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</si>
  <si>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</si>
  <si>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</si>
  <si>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</si>
  <si>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</si>
  <si>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</si>
  <si>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</si>
  <si>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</si>
  <si>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</si>
  <si>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</si>
  <si>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</si>
  <si>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</si>
  <si>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</si>
  <si>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</si>
  <si>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</si>
  <si>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</si>
  <si>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</si>
  <si>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</si>
  <si>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</si>
  <si>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</si>
  <si>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</si>
  <si>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</si>
  <si>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</si>
  <si>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</si>
  <si>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</si>
  <si>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</si>
  <si>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</si>
  <si>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</si>
  <si>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</si>
  <si>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</si>
  <si>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</si>
  <si>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</si>
  <si>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</si>
  <si>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</si>
  <si>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</si>
  <si>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</si>
  <si>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</si>
  <si>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</si>
  <si>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</si>
  <si>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</si>
  <si>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</si>
  <si>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</si>
  <si>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</si>
  <si>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</si>
  <si>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</si>
  <si>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</si>
  <si>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</si>
  <si>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</si>
  <si>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</si>
  <si>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</si>
  <si>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</si>
  <si>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</si>
  <si>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</si>
  <si>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</si>
  <si>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</si>
  <si>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</si>
  <si>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</si>
  <si>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</si>
  <si>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</si>
  <si>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</si>
  <si>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</si>
  <si>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</si>
  <si>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</si>
  <si>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</si>
  <si>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</si>
  <si>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</si>
  <si>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</si>
  <si>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</si>
  <si>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</si>
  <si>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</si>
  <si>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</si>
  <si>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</si>
  <si>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</si>
  <si>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</si>
  <si>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</si>
  <si>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</si>
  <si>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</si>
  <si>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</si>
  <si>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</si>
  <si>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</si>
  <si>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</si>
  <si>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</si>
  <si>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</si>
  <si>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</si>
  <si>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</si>
  <si>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</si>
  <si>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</si>
  <si>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</si>
  <si>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</si>
  <si>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</si>
  <si>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</si>
  <si>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</si>
  <si>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</si>
  <si>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</si>
  <si>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</si>
  <si>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</si>
  <si>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</si>
  <si>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</si>
  <si>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</si>
  <si>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</si>
  <si>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</si>
  <si>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</si>
  <si>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</si>
  <si>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</si>
  <si>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</si>
  <si>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</si>
  <si>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</si>
  <si>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</si>
  <si>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</si>
  <si>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</si>
  <si>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</si>
  <si>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</si>
  <si>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</si>
  <si>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</si>
  <si>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</si>
  <si>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</si>
  <si>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</si>
  <si>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</si>
  <si>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</si>
  <si>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</si>
  <si>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</si>
  <si>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</si>
  <si>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</si>
  <si>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</si>
  <si>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</si>
  <si>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</si>
  <si>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</si>
  <si>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</si>
  <si>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</si>
  <si>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</si>
  <si>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</si>
  <si>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</si>
  <si>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</si>
  <si>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</si>
  <si>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</si>
  <si>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</si>
  <si>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</si>
  <si>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</si>
  <si>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</si>
  <si>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</si>
  <si>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</si>
  <si>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</si>
  <si>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</si>
  <si>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</si>
  <si>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</si>
  <si>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</si>
  <si>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</si>
  <si>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</si>
  <si>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</si>
  <si>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</si>
  <si>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</si>
  <si>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</si>
  <si>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</si>
  <si>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</si>
  <si>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</si>
  <si>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</si>
  <si>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</si>
  <si>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</si>
  <si>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</si>
  <si>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</si>
  <si>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</si>
  <si>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</si>
  <si>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</si>
  <si>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</si>
  <si>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</si>
  <si>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</si>
  <si>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</si>
  <si>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</si>
  <si>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</si>
  <si>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</si>
  <si>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</si>
  <si>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</si>
  <si>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</si>
  <si>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</si>
  <si>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К.В. Пруглова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</si>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</sst>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130" fillId="2" borderId="25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22136500</v>
      </c>
      <c r="E19" s="30">
        <v>17663551.48</v>
      </c>
      <c r="F19" s="29">
        <f>IF(OR(D19="-",IF(E19="-",0,E19)&gt;=IF(D19="-",0,D19)),"-",IF(D19="-",0,D19)-IF(E19="-",0,E19))</f>
        <v>4472948.5199999996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39">
        <v>9473198.5999999996</v>
      </c>
      <c r="F21" s="40">
        <f t="shared" ref="F21:F52" si="0">IF(OR(D21="-",IF(E21="-",0,E21)&gt;=IF(D21="-",0,D21)),"-",IF(D21="-",0,D21)-IF(E21="-",0,E21))</f>
        <v>3858901.4000000004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1865007.8</v>
      </c>
      <c r="F22" s="40">
        <f t="shared" si="0"/>
        <v>81892.199999999953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1865007.8</v>
      </c>
      <c r="F23" s="40">
        <f t="shared" si="0"/>
        <v>81892.199999999953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1793580.39</v>
      </c>
      <c r="F24" s="40">
        <f t="shared" si="0"/>
        <v>150919.6100000001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1793580.39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72361.73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72331.73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5447630.0499999998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5447630.0499999998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5447630.0499999998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5447630.0499999998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39">
        <v>2044974.79</v>
      </c>
      <c r="F35" s="40">
        <f t="shared" si="0"/>
        <v>4313125.21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39">
        <v>210108.49</v>
      </c>
      <c r="F36" s="40">
        <f t="shared" si="0"/>
        <v>209891.51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39">
        <v>210108.49</v>
      </c>
      <c r="F37" s="40">
        <f t="shared" si="0"/>
        <v>209891.51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39">
        <v>210108.49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39">
        <v>1834866.3</v>
      </c>
      <c r="F39" s="40">
        <f t="shared" si="0"/>
        <v>4103233.7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39">
        <v>505769.4</v>
      </c>
      <c r="F40" s="40">
        <f t="shared" si="0"/>
        <v>380430.6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39">
        <v>505769.4</v>
      </c>
      <c r="F41" s="40">
        <f t="shared" si="0"/>
        <v>380430.6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1329096.8999999999</v>
      </c>
      <c r="F42" s="40">
        <f t="shared" si="0"/>
        <v>3722803.1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5051900</v>
      </c>
      <c r="E43" s="39">
        <v>1329096.8999999999</v>
      </c>
      <c r="F43" s="40">
        <f t="shared" si="0"/>
        <v>3722803.1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16500</v>
      </c>
      <c r="E44" s="39">
        <v>14010</v>
      </c>
      <c r="F44" s="40">
        <f t="shared" si="0"/>
        <v>2490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16500</v>
      </c>
      <c r="E45" s="39">
        <v>14010</v>
      </c>
      <c r="F45" s="40">
        <f t="shared" si="0"/>
        <v>2490</v>
      </c>
    </row>
    <row r="46" spans="1:6" ht="46.9" customHeight="1">
      <c r="A46" s="36" t="s">
        <v>85</v>
      </c>
      <c r="B46" s="37" t="s">
        <v>32</v>
      </c>
      <c r="C46" s="38" t="s">
        <v>86</v>
      </c>
      <c r="D46" s="39">
        <v>16500</v>
      </c>
      <c r="E46" s="39">
        <v>14010</v>
      </c>
      <c r="F46" s="40">
        <f t="shared" si="0"/>
        <v>2490</v>
      </c>
    </row>
    <row r="47" spans="1:6" ht="46.9" customHeight="1">
      <c r="A47" s="36" t="s">
        <v>85</v>
      </c>
      <c r="B47" s="37" t="s">
        <v>32</v>
      </c>
      <c r="C47" s="38" t="s">
        <v>87</v>
      </c>
      <c r="D47" s="39" t="s">
        <v>45</v>
      </c>
      <c r="E47" s="39">
        <v>14010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33100</v>
      </c>
      <c r="E48" s="39">
        <v>64804.32</v>
      </c>
      <c r="F48" s="40" t="str">
        <f t="shared" si="0"/>
        <v>-</v>
      </c>
    </row>
    <row r="49" spans="1:6" ht="65.849999999999994" customHeight="1">
      <c r="A49" s="41" t="s">
        <v>90</v>
      </c>
      <c r="B49" s="37" t="s">
        <v>32</v>
      </c>
      <c r="C49" s="38" t="s">
        <v>91</v>
      </c>
      <c r="D49" s="39">
        <v>33100</v>
      </c>
      <c r="E49" s="39">
        <v>25924.32</v>
      </c>
      <c r="F49" s="40">
        <f t="shared" si="0"/>
        <v>7175.68</v>
      </c>
    </row>
    <row r="50" spans="1:6" ht="56.45" customHeight="1">
      <c r="A50" s="41" t="s">
        <v>92</v>
      </c>
      <c r="B50" s="37" t="s">
        <v>32</v>
      </c>
      <c r="C50" s="38" t="s">
        <v>93</v>
      </c>
      <c r="D50" s="39">
        <v>33100</v>
      </c>
      <c r="E50" s="39">
        <v>25924.32</v>
      </c>
      <c r="F50" s="40">
        <f t="shared" si="0"/>
        <v>7175.68</v>
      </c>
    </row>
    <row r="51" spans="1:6" ht="56.45" customHeight="1">
      <c r="A51" s="36" t="s">
        <v>94</v>
      </c>
      <c r="B51" s="37" t="s">
        <v>32</v>
      </c>
      <c r="C51" s="38" t="s">
        <v>95</v>
      </c>
      <c r="D51" s="39">
        <v>33100</v>
      </c>
      <c r="E51" s="39">
        <v>25924.32</v>
      </c>
      <c r="F51" s="40">
        <f t="shared" si="0"/>
        <v>7175.68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38880</v>
      </c>
      <c r="F52" s="40" t="str">
        <f t="shared" si="0"/>
        <v>-</v>
      </c>
    </row>
    <row r="53" spans="1:6" ht="75.2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38880</v>
      </c>
      <c r="F53" s="40" t="str">
        <f t="shared" ref="F53:F77" si="1">IF(OR(D53="-",IF(E53="-",0,E53)&gt;=IF(D53="-",0,D53)),"-",IF(D53="-",0,D53)-IF(E53="-",0,E53))</f>
        <v>-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44500</v>
      </c>
      <c r="E54" s="39">
        <v>33371.64</v>
      </c>
      <c r="F54" s="40">
        <f t="shared" si="1"/>
        <v>11128.36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44500</v>
      </c>
      <c r="E55" s="39">
        <v>33371.64</v>
      </c>
      <c r="F55" s="40">
        <f t="shared" si="1"/>
        <v>11128.36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44500</v>
      </c>
      <c r="E56" s="39">
        <v>33371.64</v>
      </c>
      <c r="F56" s="40">
        <f t="shared" si="1"/>
        <v>11128.36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44500</v>
      </c>
      <c r="E57" s="39">
        <v>33371.64</v>
      </c>
      <c r="F57" s="40">
        <f t="shared" si="1"/>
        <v>11128.36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8800</v>
      </c>
      <c r="E58" s="39">
        <v>3400</v>
      </c>
      <c r="F58" s="40">
        <f t="shared" si="1"/>
        <v>5400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8800</v>
      </c>
      <c r="E59" s="39">
        <v>3400</v>
      </c>
      <c r="F59" s="40">
        <f t="shared" si="1"/>
        <v>5400</v>
      </c>
    </row>
    <row r="60" spans="1:6" ht="37.700000000000003" customHeight="1">
      <c r="A60" s="36" t="s">
        <v>112</v>
      </c>
      <c r="B60" s="37" t="s">
        <v>32</v>
      </c>
      <c r="C60" s="38" t="s">
        <v>113</v>
      </c>
      <c r="D60" s="39">
        <v>8800</v>
      </c>
      <c r="E60" s="39">
        <v>3400</v>
      </c>
      <c r="F60" s="40">
        <f t="shared" si="1"/>
        <v>5400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8804400</v>
      </c>
      <c r="E61" s="39">
        <v>8190352.8799999999</v>
      </c>
      <c r="F61" s="40">
        <f t="shared" si="1"/>
        <v>614047.12000000011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8804400</v>
      </c>
      <c r="E62" s="39">
        <v>8190352.8799999999</v>
      </c>
      <c r="F62" s="40">
        <f t="shared" si="1"/>
        <v>614047.12000000011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6729100</v>
      </c>
      <c r="E63" s="39">
        <v>6235100</v>
      </c>
      <c r="F63" s="40">
        <f t="shared" si="1"/>
        <v>494000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6277500</v>
      </c>
      <c r="E64" s="39">
        <v>5859100</v>
      </c>
      <c r="F64" s="40">
        <f t="shared" si="1"/>
        <v>418400</v>
      </c>
    </row>
    <row r="65" spans="1:6" ht="28.15" customHeight="1">
      <c r="A65" s="36" t="s">
        <v>122</v>
      </c>
      <c r="B65" s="37" t="s">
        <v>32</v>
      </c>
      <c r="C65" s="38" t="s">
        <v>123</v>
      </c>
      <c r="D65" s="39">
        <v>6277500</v>
      </c>
      <c r="E65" s="39">
        <v>5859100</v>
      </c>
      <c r="F65" s="40">
        <f t="shared" si="1"/>
        <v>418400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451600</v>
      </c>
      <c r="E66" s="39">
        <v>376000</v>
      </c>
      <c r="F66" s="40">
        <f t="shared" si="1"/>
        <v>75600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451600</v>
      </c>
      <c r="E67" s="39">
        <v>376000</v>
      </c>
      <c r="F67" s="40">
        <f t="shared" si="1"/>
        <v>75600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392900</v>
      </c>
      <c r="E68" s="39">
        <v>272866.46999999997</v>
      </c>
      <c r="F68" s="40">
        <f t="shared" si="1"/>
        <v>120033.53000000003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392700</v>
      </c>
      <c r="E71" s="39">
        <v>272666.46999999997</v>
      </c>
      <c r="F71" s="40">
        <f t="shared" si="1"/>
        <v>120033.53000000003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392700</v>
      </c>
      <c r="E72" s="39">
        <v>272666.46999999997</v>
      </c>
      <c r="F72" s="40">
        <f t="shared" si="1"/>
        <v>120033.53000000003</v>
      </c>
    </row>
    <row r="73" spans="1:6" ht="15">
      <c r="A73" s="36" t="s">
        <v>138</v>
      </c>
      <c r="B73" s="37" t="s">
        <v>32</v>
      </c>
      <c r="C73" s="38" t="s">
        <v>139</v>
      </c>
      <c r="D73" s="39">
        <v>1682400</v>
      </c>
      <c r="E73" s="39">
        <v>1682386.41</v>
      </c>
      <c r="F73" s="40">
        <f t="shared" si="1"/>
        <v>13.590000000083819</v>
      </c>
    </row>
    <row r="74" spans="1:6" ht="37.700000000000003" customHeight="1">
      <c r="A74" s="36" t="s">
        <v>140</v>
      </c>
      <c r="B74" s="37" t="s">
        <v>32</v>
      </c>
      <c r="C74" s="38" t="s">
        <v>141</v>
      </c>
      <c r="D74" s="39">
        <v>800000</v>
      </c>
      <c r="E74" s="39">
        <v>800000</v>
      </c>
      <c r="F74" s="40" t="str">
        <f t="shared" si="1"/>
        <v>-</v>
      </c>
    </row>
    <row r="75" spans="1:6" ht="46.9" customHeight="1">
      <c r="A75" s="36" t="s">
        <v>142</v>
      </c>
      <c r="B75" s="37" t="s">
        <v>32</v>
      </c>
      <c r="C75" s="38" t="s">
        <v>143</v>
      </c>
      <c r="D75" s="39">
        <v>800000</v>
      </c>
      <c r="E75" s="39">
        <v>800000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32</v>
      </c>
      <c r="C76" s="38" t="s">
        <v>145</v>
      </c>
      <c r="D76" s="39">
        <v>882400</v>
      </c>
      <c r="E76" s="39">
        <v>882386.41</v>
      </c>
      <c r="F76" s="40">
        <f t="shared" si="1"/>
        <v>13.589999999967404</v>
      </c>
    </row>
    <row r="77" spans="1:6" ht="18.75" customHeight="1">
      <c r="A77" s="36" t="s">
        <v>146</v>
      </c>
      <c r="B77" s="37" t="s">
        <v>32</v>
      </c>
      <c r="C77" s="38" t="s">
        <v>147</v>
      </c>
      <c r="D77" s="39">
        <v>882400</v>
      </c>
      <c r="E77" s="39">
        <v>882386.41</v>
      </c>
      <c r="F77" s="40">
        <f t="shared" si="1"/>
        <v>13.589999999967404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opLeftCell="A90" zoomScale="120" zoomScaleNormal="120" workbookViewId="0">
      <selection activeCell="E99" sqref="E9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148</v>
      </c>
      <c r="B2" s="111"/>
      <c r="C2" s="111"/>
      <c r="D2" s="111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150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22136500</v>
      </c>
      <c r="E13" s="59">
        <f>SUM(E15+E55+E65+E73+E85+E105+E113+E127)</f>
        <v>16763726.300000001</v>
      </c>
      <c r="F13" s="60">
        <f>IF(OR(D13="-",IF(E13="-",0,E13)&gt;=IF(D13="-",0,D13)),"-",IF(D13="-",0,D13)-IF(E13="-",0,E13))</f>
        <v>5372773.6999999993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9154950</v>
      </c>
      <c r="E15" s="59">
        <v>5954617.3899999997</v>
      </c>
      <c r="F15" s="60">
        <f t="shared" ref="F15:F46" si="0">IF(OR(D15="-",IF(E15="-",0,E15)&gt;=IF(D15="-",0,D15)),"-",IF(D15="-",0,D15)-IF(E15="-",0,E15))</f>
        <v>3200332.6100000003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6684600</v>
      </c>
      <c r="E16" s="71">
        <v>4552367.67</v>
      </c>
      <c r="F16" s="72">
        <f t="shared" si="0"/>
        <v>2132232.33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6684600</v>
      </c>
      <c r="E17" s="71">
        <v>4552367.67</v>
      </c>
      <c r="F17" s="72">
        <f t="shared" si="0"/>
        <v>2132232.33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4830200</v>
      </c>
      <c r="E18" s="71">
        <v>3351751.81</v>
      </c>
      <c r="F18" s="72">
        <f t="shared" si="0"/>
        <v>1478448.19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>
        <v>272244.8</v>
      </c>
      <c r="F19" s="72">
        <f t="shared" si="0"/>
        <v>123455.20000000001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1458700</v>
      </c>
      <c r="E20" s="71">
        <v>928371.06</v>
      </c>
      <c r="F20" s="72">
        <f t="shared" si="0"/>
        <v>530328.93999999994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2415350</v>
      </c>
      <c r="E21" s="71">
        <v>1355537.72</v>
      </c>
      <c r="F21" s="72">
        <f t="shared" si="0"/>
        <v>1059812.28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2415350</v>
      </c>
      <c r="E22" s="71">
        <v>1355537.72</v>
      </c>
      <c r="F22" s="72">
        <f t="shared" si="0"/>
        <v>1059812.28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2190750</v>
      </c>
      <c r="E23" s="71">
        <v>1205995.07</v>
      </c>
      <c r="F23" s="72">
        <f t="shared" si="0"/>
        <v>984754.92999999993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224600</v>
      </c>
      <c r="E24" s="71">
        <v>149542.65</v>
      </c>
      <c r="F24" s="72">
        <f t="shared" si="0"/>
        <v>75057.350000000006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55000</v>
      </c>
      <c r="E25" s="71">
        <v>46712</v>
      </c>
      <c r="F25" s="72">
        <f t="shared" si="0"/>
        <v>8288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50000</v>
      </c>
      <c r="E26" s="71">
        <v>46712</v>
      </c>
      <c r="F26" s="72">
        <f t="shared" si="0"/>
        <v>3288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>
        <v>5929</v>
      </c>
      <c r="F27" s="72">
        <f t="shared" si="0"/>
        <v>2071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2000</v>
      </c>
      <c r="E28" s="71">
        <v>783</v>
      </c>
      <c r="F28" s="72">
        <f t="shared" si="0"/>
        <v>1217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9039750</v>
      </c>
      <c r="E31" s="59">
        <v>5889908.5899999999</v>
      </c>
      <c r="F31" s="60">
        <f t="shared" si="0"/>
        <v>3149841.41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6684600</v>
      </c>
      <c r="E32" s="71">
        <v>4552367.67</v>
      </c>
      <c r="F32" s="72">
        <f t="shared" si="0"/>
        <v>2132232.33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6684600</v>
      </c>
      <c r="E33" s="71">
        <v>4552367.67</v>
      </c>
      <c r="F33" s="72">
        <f t="shared" si="0"/>
        <v>2132232.33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4830200</v>
      </c>
      <c r="E34" s="71">
        <v>3351751.81</v>
      </c>
      <c r="F34" s="72">
        <f t="shared" si="0"/>
        <v>1478448.19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>
        <v>272244.8</v>
      </c>
      <c r="F35" s="72">
        <f t="shared" si="0"/>
        <v>123455.20000000001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1458700</v>
      </c>
      <c r="E36" s="71">
        <v>928371.06</v>
      </c>
      <c r="F36" s="72">
        <f t="shared" si="0"/>
        <v>530328.93999999994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2345150</v>
      </c>
      <c r="E37" s="71">
        <v>1330828.92</v>
      </c>
      <c r="F37" s="72">
        <f t="shared" si="0"/>
        <v>1014321.0800000001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2345150</v>
      </c>
      <c r="E38" s="71">
        <v>1330828.92</v>
      </c>
      <c r="F38" s="72">
        <f t="shared" si="0"/>
        <v>1014321.0800000001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2120550</v>
      </c>
      <c r="E39" s="71">
        <v>1181286.27</v>
      </c>
      <c r="F39" s="72">
        <f t="shared" si="0"/>
        <v>939263.73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224600</v>
      </c>
      <c r="E40" s="71">
        <v>149542.65</v>
      </c>
      <c r="F40" s="72">
        <f t="shared" si="0"/>
        <v>75057.350000000006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10000</v>
      </c>
      <c r="E41" s="71">
        <v>6712</v>
      </c>
      <c r="F41" s="72">
        <f t="shared" si="0"/>
        <v>3288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10000</v>
      </c>
      <c r="E42" s="71">
        <v>6712</v>
      </c>
      <c r="F42" s="72">
        <f t="shared" si="0"/>
        <v>3288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>
        <v>5929</v>
      </c>
      <c r="F43" s="72">
        <f t="shared" si="0"/>
        <v>2071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2000</v>
      </c>
      <c r="E44" s="71">
        <v>783</v>
      </c>
      <c r="F44" s="72">
        <f t="shared" si="0"/>
        <v>1217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110200</v>
      </c>
      <c r="E48" s="59">
        <v>64708.800000000003</v>
      </c>
      <c r="F48" s="60">
        <f t="shared" si="1"/>
        <v>45491.199999999997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70200</v>
      </c>
      <c r="E49" s="71">
        <v>24708.799999999999</v>
      </c>
      <c r="F49" s="72">
        <f t="shared" si="1"/>
        <v>45491.199999999997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70200</v>
      </c>
      <c r="E50" s="71">
        <v>24708.799999999999</v>
      </c>
      <c r="F50" s="72">
        <f t="shared" si="1"/>
        <v>45491.199999999997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70200</v>
      </c>
      <c r="E51" s="71">
        <v>24708.799999999999</v>
      </c>
      <c r="F51" s="72">
        <f t="shared" si="1"/>
        <v>45491.199999999997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392700</v>
      </c>
      <c r="E55" s="59">
        <v>272666.46999999997</v>
      </c>
      <c r="F55" s="60">
        <f t="shared" si="1"/>
        <v>120033.53000000003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392700</v>
      </c>
      <c r="E56" s="71">
        <v>272666.46999999997</v>
      </c>
      <c r="F56" s="72">
        <f t="shared" si="1"/>
        <v>120033.53000000003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392700</v>
      </c>
      <c r="E57" s="71">
        <v>272666.46999999997</v>
      </c>
      <c r="F57" s="72">
        <f t="shared" si="1"/>
        <v>120033.53000000003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301600</v>
      </c>
      <c r="E58" s="71">
        <v>211784.28</v>
      </c>
      <c r="F58" s="72">
        <f t="shared" si="1"/>
        <v>89815.72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91100</v>
      </c>
      <c r="E59" s="71">
        <v>60882.19</v>
      </c>
      <c r="F59" s="72">
        <f t="shared" si="1"/>
        <v>30217.809999999998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392700</v>
      </c>
      <c r="E60" s="59">
        <v>272666.46999999997</v>
      </c>
      <c r="F60" s="60">
        <f t="shared" si="1"/>
        <v>120033.53000000003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392700</v>
      </c>
      <c r="E61" s="71">
        <v>272666.46999999997</v>
      </c>
      <c r="F61" s="72">
        <f t="shared" si="1"/>
        <v>120033.53000000003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392700</v>
      </c>
      <c r="E62" s="71">
        <v>272666.46999999997</v>
      </c>
      <c r="F62" s="72">
        <f t="shared" si="1"/>
        <v>120033.53000000003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301600</v>
      </c>
      <c r="E63" s="71">
        <v>211784.28</v>
      </c>
      <c r="F63" s="72">
        <f t="shared" si="1"/>
        <v>89815.72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91100</v>
      </c>
      <c r="E64" s="71">
        <v>60882.19</v>
      </c>
      <c r="F64" s="72">
        <f t="shared" si="1"/>
        <v>30217.809999999998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20000</v>
      </c>
      <c r="E65" s="59">
        <v>20000</v>
      </c>
      <c r="F65" s="60" t="str">
        <f t="shared" si="1"/>
        <v>-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20000</v>
      </c>
      <c r="E66" s="71">
        <v>20000</v>
      </c>
      <c r="F66" s="72" t="str">
        <f t="shared" si="1"/>
        <v>-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20000</v>
      </c>
      <c r="E67" s="71">
        <v>20000</v>
      </c>
      <c r="F67" s="72" t="str">
        <f t="shared" si="1"/>
        <v>-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20000</v>
      </c>
      <c r="E68" s="71">
        <v>20000</v>
      </c>
      <c r="F68" s="72" t="str">
        <f t="shared" si="1"/>
        <v>-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20000</v>
      </c>
      <c r="E69" s="59">
        <v>20000</v>
      </c>
      <c r="F69" s="60" t="str">
        <f t="shared" si="1"/>
        <v>-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20000</v>
      </c>
      <c r="E70" s="71">
        <v>20000</v>
      </c>
      <c r="F70" s="72" t="str">
        <f t="shared" si="1"/>
        <v>-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20000</v>
      </c>
      <c r="E71" s="71">
        <v>20000</v>
      </c>
      <c r="F71" s="72" t="str">
        <f t="shared" si="1"/>
        <v>-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20000</v>
      </c>
      <c r="E72" s="71">
        <v>20000</v>
      </c>
      <c r="F72" s="72" t="str">
        <f t="shared" si="1"/>
        <v>-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850000</v>
      </c>
      <c r="E73" s="59">
        <v>813800</v>
      </c>
      <c r="F73" s="60">
        <f t="shared" si="1"/>
        <v>36200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850000</v>
      </c>
      <c r="E74" s="71">
        <v>813800</v>
      </c>
      <c r="F74" s="72">
        <f t="shared" si="1"/>
        <v>36200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850000</v>
      </c>
      <c r="E75" s="71">
        <v>813800</v>
      </c>
      <c r="F75" s="72">
        <f t="shared" si="1"/>
        <v>36200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850000</v>
      </c>
      <c r="E76" s="71">
        <v>813800</v>
      </c>
      <c r="F76" s="72">
        <f t="shared" si="1"/>
        <v>36200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50000</v>
      </c>
      <c r="E81" s="59">
        <v>13800</v>
      </c>
      <c r="F81" s="60">
        <f t="shared" si="2"/>
        <v>36200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50000</v>
      </c>
      <c r="E82" s="71">
        <v>13800</v>
      </c>
      <c r="F82" s="72">
        <f t="shared" si="2"/>
        <v>36200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50000</v>
      </c>
      <c r="E83" s="71">
        <v>13800</v>
      </c>
      <c r="F83" s="72">
        <f t="shared" si="2"/>
        <v>36200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50000</v>
      </c>
      <c r="E84" s="71">
        <v>13800</v>
      </c>
      <c r="F84" s="72">
        <f t="shared" si="2"/>
        <v>36200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5067650</v>
      </c>
      <c r="E85" s="59">
        <f>SUM(E93+E97)</f>
        <v>4109176.4400000004</v>
      </c>
      <c r="F85" s="60">
        <f t="shared" si="2"/>
        <v>958473.55999999959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5060650</v>
      </c>
      <c r="E86" s="71">
        <v>4108185.44</v>
      </c>
      <c r="F86" s="72">
        <f t="shared" si="2"/>
        <v>952464.56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5060650</v>
      </c>
      <c r="E87" s="71">
        <f>SUM(E88+E89)</f>
        <v>4108185.44</v>
      </c>
      <c r="F87" s="72">
        <f t="shared" si="2"/>
        <v>952464.56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3654950</v>
      </c>
      <c r="E88" s="71">
        <v>3051971.86</v>
      </c>
      <c r="F88" s="72">
        <f t="shared" si="2"/>
        <v>602978.14000000013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1405700</v>
      </c>
      <c r="E89" s="71">
        <v>1056213.58</v>
      </c>
      <c r="F89" s="72">
        <f t="shared" si="2"/>
        <v>349486.41999999993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7000</v>
      </c>
      <c r="E90" s="71">
        <v>991</v>
      </c>
      <c r="F90" s="72">
        <f t="shared" si="2"/>
        <v>6009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7000</v>
      </c>
      <c r="E91" s="71">
        <v>991</v>
      </c>
      <c r="F91" s="72">
        <f t="shared" si="2"/>
        <v>6009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7000</v>
      </c>
      <c r="E92" s="71">
        <v>991</v>
      </c>
      <c r="F92" s="72">
        <f t="shared" si="2"/>
        <v>6009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5042650</v>
      </c>
      <c r="E97" s="59">
        <f>SUM(E100+E101+E102)</f>
        <v>4088085.24</v>
      </c>
      <c r="F97" s="60">
        <f t="shared" si="2"/>
        <v>954564.75999999978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5035650</v>
      </c>
      <c r="E98" s="71">
        <v>4087094.24</v>
      </c>
      <c r="F98" s="72">
        <f t="shared" si="2"/>
        <v>948555.75999999978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5035650</v>
      </c>
      <c r="E99" s="71">
        <v>4087094.24</v>
      </c>
      <c r="F99" s="72">
        <f t="shared" si="2"/>
        <v>948555.75999999978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3629950</v>
      </c>
      <c r="E100" s="71">
        <v>3030880.66</v>
      </c>
      <c r="F100" s="72">
        <f t="shared" si="2"/>
        <v>599069.33999999985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1405700</v>
      </c>
      <c r="E101" s="71">
        <v>1056213.58</v>
      </c>
      <c r="F101" s="72">
        <f t="shared" si="2"/>
        <v>349486.41999999993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7000</v>
      </c>
      <c r="E102" s="71">
        <v>991</v>
      </c>
      <c r="F102" s="72">
        <f t="shared" si="2"/>
        <v>6009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7000</v>
      </c>
      <c r="E103" s="71">
        <v>991</v>
      </c>
      <c r="F103" s="72">
        <f t="shared" si="2"/>
        <v>6009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7000</v>
      </c>
      <c r="E104" s="71">
        <v>991</v>
      </c>
      <c r="F104" s="72">
        <f t="shared" si="2"/>
        <v>6009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30000</v>
      </c>
      <c r="E105" s="59">
        <v>21100</v>
      </c>
      <c r="F105" s="60">
        <f t="shared" si="2"/>
        <v>8900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30000</v>
      </c>
      <c r="E106" s="71">
        <v>21100</v>
      </c>
      <c r="F106" s="72">
        <f t="shared" si="2"/>
        <v>8900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30000</v>
      </c>
      <c r="E107" s="71">
        <v>21100</v>
      </c>
      <c r="F107" s="72">
        <f t="shared" si="2"/>
        <v>8900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30000</v>
      </c>
      <c r="E108" s="71">
        <v>21100</v>
      </c>
      <c r="F108" s="72">
        <f t="shared" si="2"/>
        <v>8900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30000</v>
      </c>
      <c r="E109" s="59">
        <v>21100</v>
      </c>
      <c r="F109" s="60">
        <f t="shared" si="2"/>
        <v>8900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30000</v>
      </c>
      <c r="E110" s="71">
        <v>21100</v>
      </c>
      <c r="F110" s="72">
        <f t="shared" si="2"/>
        <v>8900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30000</v>
      </c>
      <c r="E111" s="71">
        <v>21100</v>
      </c>
      <c r="F111" s="72">
        <f t="shared" ref="F111:F142" si="3">IF(OR(D111="-",IF(E111="-",0,E111)&gt;=IF(D111="-",0,D111)),"-",IF(D111="-",0,D111)-IF(E111="-",0,E111))</f>
        <v>8900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30000</v>
      </c>
      <c r="E112" s="71">
        <v>21100</v>
      </c>
      <c r="F112" s="72">
        <f t="shared" si="3"/>
        <v>8900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6486200</v>
      </c>
      <c r="E113" s="59">
        <v>5479400</v>
      </c>
      <c r="F113" s="60">
        <f t="shared" si="3"/>
        <v>1006800</v>
      </c>
    </row>
    <row r="114" spans="1:6" ht="18.75" customHeight="1">
      <c r="A114" s="67" t="s">
        <v>166</v>
      </c>
      <c r="B114" s="68" t="s">
        <v>152</v>
      </c>
      <c r="C114" s="69" t="s">
        <v>285</v>
      </c>
      <c r="D114" s="70">
        <v>9400</v>
      </c>
      <c r="E114" s="71">
        <v>9400</v>
      </c>
      <c r="F114" s="72" t="str">
        <f t="shared" si="3"/>
        <v>-</v>
      </c>
    </row>
    <row r="115" spans="1:6" ht="18.75" customHeight="1">
      <c r="A115" s="67" t="s">
        <v>168</v>
      </c>
      <c r="B115" s="68" t="s">
        <v>152</v>
      </c>
      <c r="C115" s="69" t="s">
        <v>286</v>
      </c>
      <c r="D115" s="70">
        <v>9400</v>
      </c>
      <c r="E115" s="71">
        <v>9400</v>
      </c>
      <c r="F115" s="72" t="str">
        <f t="shared" si="3"/>
        <v>-</v>
      </c>
    </row>
    <row r="116" spans="1:6" ht="15">
      <c r="A116" s="67" t="s">
        <v>170</v>
      </c>
      <c r="B116" s="68" t="s">
        <v>152</v>
      </c>
      <c r="C116" s="69" t="s">
        <v>287</v>
      </c>
      <c r="D116" s="70">
        <v>9400</v>
      </c>
      <c r="E116" s="71">
        <v>9400</v>
      </c>
      <c r="F116" s="72" t="str">
        <f t="shared" si="3"/>
        <v>-</v>
      </c>
    </row>
    <row r="117" spans="1:6" ht="18.75" customHeight="1">
      <c r="A117" s="67" t="s">
        <v>288</v>
      </c>
      <c r="B117" s="68" t="s">
        <v>152</v>
      </c>
      <c r="C117" s="69" t="s">
        <v>289</v>
      </c>
      <c r="D117" s="70">
        <v>6476800</v>
      </c>
      <c r="E117" s="71">
        <v>5470000</v>
      </c>
      <c r="F117" s="72">
        <f t="shared" si="3"/>
        <v>1006800</v>
      </c>
    </row>
    <row r="118" spans="1:6" ht="15">
      <c r="A118" s="67" t="s">
        <v>290</v>
      </c>
      <c r="B118" s="68" t="s">
        <v>152</v>
      </c>
      <c r="C118" s="69" t="s">
        <v>291</v>
      </c>
      <c r="D118" s="70">
        <v>6476800</v>
      </c>
      <c r="E118" s="71">
        <v>5470000</v>
      </c>
      <c r="F118" s="72">
        <f t="shared" si="3"/>
        <v>1006800</v>
      </c>
    </row>
    <row r="119" spans="1:6" ht="37.700000000000003" customHeight="1">
      <c r="A119" s="67" t="s">
        <v>292</v>
      </c>
      <c r="B119" s="68" t="s">
        <v>152</v>
      </c>
      <c r="C119" s="69" t="s">
        <v>293</v>
      </c>
      <c r="D119" s="70">
        <v>6476800</v>
      </c>
      <c r="E119" s="71">
        <v>5470000</v>
      </c>
      <c r="F119" s="72">
        <f t="shared" si="3"/>
        <v>1006800</v>
      </c>
    </row>
    <row r="120" spans="1:6" ht="15">
      <c r="A120" s="55" t="s">
        <v>294</v>
      </c>
      <c r="B120" s="56" t="s">
        <v>152</v>
      </c>
      <c r="C120" s="57" t="s">
        <v>295</v>
      </c>
      <c r="D120" s="58">
        <v>6486200</v>
      </c>
      <c r="E120" s="59">
        <v>5479400</v>
      </c>
      <c r="F120" s="60">
        <f t="shared" si="3"/>
        <v>1006800</v>
      </c>
    </row>
    <row r="121" spans="1:6" ht="18.75" customHeight="1">
      <c r="A121" s="67" t="s">
        <v>166</v>
      </c>
      <c r="B121" s="68" t="s">
        <v>152</v>
      </c>
      <c r="C121" s="69" t="s">
        <v>296</v>
      </c>
      <c r="D121" s="70">
        <v>9400</v>
      </c>
      <c r="E121" s="71">
        <v>9400</v>
      </c>
      <c r="F121" s="72" t="str">
        <f t="shared" si="3"/>
        <v>-</v>
      </c>
    </row>
    <row r="122" spans="1:6" ht="18.75" customHeight="1">
      <c r="A122" s="67" t="s">
        <v>168</v>
      </c>
      <c r="B122" s="68" t="s">
        <v>152</v>
      </c>
      <c r="C122" s="69" t="s">
        <v>297</v>
      </c>
      <c r="D122" s="70">
        <v>9400</v>
      </c>
      <c r="E122" s="71">
        <v>9400</v>
      </c>
      <c r="F122" s="72" t="str">
        <f t="shared" si="3"/>
        <v>-</v>
      </c>
    </row>
    <row r="123" spans="1:6" ht="15">
      <c r="A123" s="67" t="s">
        <v>170</v>
      </c>
      <c r="B123" s="68" t="s">
        <v>152</v>
      </c>
      <c r="C123" s="69" t="s">
        <v>298</v>
      </c>
      <c r="D123" s="70">
        <v>9400</v>
      </c>
      <c r="E123" s="71">
        <v>9400</v>
      </c>
      <c r="F123" s="72" t="str">
        <f t="shared" si="3"/>
        <v>-</v>
      </c>
    </row>
    <row r="124" spans="1:6" ht="18.75" customHeight="1">
      <c r="A124" s="67" t="s">
        <v>288</v>
      </c>
      <c r="B124" s="68" t="s">
        <v>152</v>
      </c>
      <c r="C124" s="69" t="s">
        <v>299</v>
      </c>
      <c r="D124" s="70">
        <v>6476800</v>
      </c>
      <c r="E124" s="71">
        <v>5470000</v>
      </c>
      <c r="F124" s="72">
        <f t="shared" si="3"/>
        <v>1006800</v>
      </c>
    </row>
    <row r="125" spans="1:6" ht="15">
      <c r="A125" s="67" t="s">
        <v>290</v>
      </c>
      <c r="B125" s="68" t="s">
        <v>152</v>
      </c>
      <c r="C125" s="69" t="s">
        <v>300</v>
      </c>
      <c r="D125" s="70">
        <v>6476800</v>
      </c>
      <c r="E125" s="71">
        <v>5470000</v>
      </c>
      <c r="F125" s="72">
        <f t="shared" si="3"/>
        <v>1006800</v>
      </c>
    </row>
    <row r="126" spans="1:6" ht="37.700000000000003" customHeight="1">
      <c r="A126" s="67" t="s">
        <v>292</v>
      </c>
      <c r="B126" s="68" t="s">
        <v>152</v>
      </c>
      <c r="C126" s="69" t="s">
        <v>301</v>
      </c>
      <c r="D126" s="70">
        <v>6476800</v>
      </c>
      <c r="E126" s="71">
        <v>5470000</v>
      </c>
      <c r="F126" s="72">
        <f t="shared" si="3"/>
        <v>1006800</v>
      </c>
    </row>
    <row r="127" spans="1:6" ht="15">
      <c r="A127" s="55" t="s">
        <v>302</v>
      </c>
      <c r="B127" s="56" t="s">
        <v>152</v>
      </c>
      <c r="C127" s="57" t="s">
        <v>303</v>
      </c>
      <c r="D127" s="58">
        <v>100000</v>
      </c>
      <c r="E127" s="59">
        <f>SUM(E131+E139)</f>
        <v>92966</v>
      </c>
      <c r="F127" s="60">
        <f t="shared" si="3"/>
        <v>7034</v>
      </c>
    </row>
    <row r="128" spans="1:6" ht="15">
      <c r="A128" s="67" t="s">
        <v>304</v>
      </c>
      <c r="B128" s="68" t="s">
        <v>152</v>
      </c>
      <c r="C128" s="69" t="s">
        <v>305</v>
      </c>
      <c r="D128" s="70">
        <v>100000</v>
      </c>
      <c r="E128" s="71">
        <v>81348.800000000003</v>
      </c>
      <c r="F128" s="72">
        <f t="shared" si="3"/>
        <v>18651.199999999997</v>
      </c>
    </row>
    <row r="129" spans="1:6" ht="18.75" customHeight="1">
      <c r="A129" s="67" t="s">
        <v>306</v>
      </c>
      <c r="B129" s="68" t="s">
        <v>152</v>
      </c>
      <c r="C129" s="69" t="s">
        <v>307</v>
      </c>
      <c r="D129" s="70">
        <v>100000</v>
      </c>
      <c r="E129" s="71">
        <v>81348.800000000003</v>
      </c>
      <c r="F129" s="72">
        <f t="shared" si="3"/>
        <v>18651.199999999997</v>
      </c>
    </row>
    <row r="130" spans="1:6" ht="15">
      <c r="A130" s="67" t="s">
        <v>308</v>
      </c>
      <c r="B130" s="68" t="s">
        <v>152</v>
      </c>
      <c r="C130" s="69" t="s">
        <v>309</v>
      </c>
      <c r="D130" s="70">
        <v>100000</v>
      </c>
      <c r="E130" s="71">
        <v>81348.800000000003</v>
      </c>
      <c r="F130" s="72">
        <f t="shared" si="3"/>
        <v>18651.199999999997</v>
      </c>
    </row>
    <row r="131" spans="1:6" ht="15">
      <c r="A131" s="55" t="s">
        <v>310</v>
      </c>
      <c r="B131" s="56" t="s">
        <v>152</v>
      </c>
      <c r="C131" s="57" t="s">
        <v>311</v>
      </c>
      <c r="D131" s="58">
        <v>100000</v>
      </c>
      <c r="E131" s="59">
        <v>81348.800000000003</v>
      </c>
      <c r="F131" s="60">
        <f t="shared" si="3"/>
        <v>18651.199999999997</v>
      </c>
    </row>
    <row r="132" spans="1:6" ht="15">
      <c r="A132" s="67" t="s">
        <v>304</v>
      </c>
      <c r="B132" s="68" t="s">
        <v>152</v>
      </c>
      <c r="C132" s="69" t="s">
        <v>312</v>
      </c>
      <c r="D132" s="70">
        <v>100000</v>
      </c>
      <c r="E132" s="71">
        <v>81348.800000000003</v>
      </c>
      <c r="F132" s="72">
        <f t="shared" si="3"/>
        <v>18651.199999999997</v>
      </c>
    </row>
    <row r="133" spans="1:6" ht="18.75" customHeight="1">
      <c r="A133" s="67" t="s">
        <v>306</v>
      </c>
      <c r="B133" s="68" t="s">
        <v>152</v>
      </c>
      <c r="C133" s="69" t="s">
        <v>313</v>
      </c>
      <c r="D133" s="70">
        <v>100000</v>
      </c>
      <c r="E133" s="71">
        <v>81348.800000000003</v>
      </c>
      <c r="F133" s="72">
        <f t="shared" si="3"/>
        <v>18651.199999999997</v>
      </c>
    </row>
    <row r="134" spans="1:6" ht="15">
      <c r="A134" s="67" t="s">
        <v>308</v>
      </c>
      <c r="B134" s="68" t="s">
        <v>152</v>
      </c>
      <c r="C134" s="69" t="s">
        <v>314</v>
      </c>
      <c r="D134" s="70">
        <v>100000</v>
      </c>
      <c r="E134" s="71">
        <v>81348.800000000003</v>
      </c>
      <c r="F134" s="72">
        <f t="shared" si="3"/>
        <v>18651.199999999997</v>
      </c>
    </row>
    <row r="135" spans="1:6" ht="15">
      <c r="A135" s="55" t="s">
        <v>315</v>
      </c>
      <c r="B135" s="56" t="s">
        <v>152</v>
      </c>
      <c r="C135" s="57" t="s">
        <v>316</v>
      </c>
      <c r="D135" s="58">
        <v>35000</v>
      </c>
      <c r="E135" s="59">
        <v>11617.2</v>
      </c>
      <c r="F135" s="60">
        <f t="shared" si="3"/>
        <v>23382.799999999999</v>
      </c>
    </row>
    <row r="136" spans="1:6" ht="18.75" customHeight="1">
      <c r="A136" s="67" t="s">
        <v>166</v>
      </c>
      <c r="B136" s="68" t="s">
        <v>152</v>
      </c>
      <c r="C136" s="69" t="s">
        <v>317</v>
      </c>
      <c r="D136" s="70">
        <v>35000</v>
      </c>
      <c r="E136" s="71">
        <v>11617.2</v>
      </c>
      <c r="F136" s="72">
        <f t="shared" si="3"/>
        <v>23382.799999999999</v>
      </c>
    </row>
    <row r="137" spans="1:6" ht="18.75" customHeight="1">
      <c r="A137" s="67" t="s">
        <v>168</v>
      </c>
      <c r="B137" s="68" t="s">
        <v>152</v>
      </c>
      <c r="C137" s="69" t="s">
        <v>318</v>
      </c>
      <c r="D137" s="70">
        <v>35000</v>
      </c>
      <c r="E137" s="71">
        <v>11617.2</v>
      </c>
      <c r="F137" s="72">
        <f t="shared" si="3"/>
        <v>23382.799999999999</v>
      </c>
    </row>
    <row r="138" spans="1:6" ht="15">
      <c r="A138" s="67" t="s">
        <v>170</v>
      </c>
      <c r="B138" s="68" t="s">
        <v>152</v>
      </c>
      <c r="C138" s="69" t="s">
        <v>319</v>
      </c>
      <c r="D138" s="70">
        <v>35000</v>
      </c>
      <c r="E138" s="71">
        <v>11617.2</v>
      </c>
      <c r="F138" s="72">
        <f t="shared" si="3"/>
        <v>23382.799999999999</v>
      </c>
    </row>
    <row r="139" spans="1:6" ht="15">
      <c r="A139" s="55" t="s">
        <v>320</v>
      </c>
      <c r="B139" s="56" t="s">
        <v>152</v>
      </c>
      <c r="C139" s="57" t="s">
        <v>321</v>
      </c>
      <c r="D139" s="58">
        <v>35000</v>
      </c>
      <c r="E139" s="59">
        <v>11617.2</v>
      </c>
      <c r="F139" s="60">
        <f t="shared" si="3"/>
        <v>23382.799999999999</v>
      </c>
    </row>
    <row r="140" spans="1:6" ht="18.75" customHeight="1">
      <c r="A140" s="67" t="s">
        <v>166</v>
      </c>
      <c r="B140" s="68" t="s">
        <v>152</v>
      </c>
      <c r="C140" s="69" t="s">
        <v>322</v>
      </c>
      <c r="D140" s="70">
        <v>35000</v>
      </c>
      <c r="E140" s="71">
        <v>11617.2</v>
      </c>
      <c r="F140" s="72">
        <f t="shared" si="3"/>
        <v>23382.799999999999</v>
      </c>
    </row>
    <row r="141" spans="1:6" ht="18.75" customHeight="1">
      <c r="A141" s="67" t="s">
        <v>168</v>
      </c>
      <c r="B141" s="68" t="s">
        <v>152</v>
      </c>
      <c r="C141" s="69" t="s">
        <v>323</v>
      </c>
      <c r="D141" s="70">
        <v>35000</v>
      </c>
      <c r="E141" s="71">
        <v>11617.2</v>
      </c>
      <c r="F141" s="72">
        <f t="shared" si="3"/>
        <v>23382.799999999999</v>
      </c>
    </row>
    <row r="142" spans="1:6" ht="15">
      <c r="A142" s="67" t="s">
        <v>170</v>
      </c>
      <c r="B142" s="68" t="s">
        <v>152</v>
      </c>
      <c r="C142" s="69" t="s">
        <v>324</v>
      </c>
      <c r="D142" s="70">
        <v>35000</v>
      </c>
      <c r="E142" s="71">
        <v>11617.2</v>
      </c>
      <c r="F142" s="72">
        <f t="shared" si="3"/>
        <v>23382.799999999999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325</v>
      </c>
      <c r="B144" s="78" t="s">
        <v>326</v>
      </c>
      <c r="C144" s="79" t="s">
        <v>153</v>
      </c>
      <c r="D144" s="80" t="s">
        <v>45</v>
      </c>
      <c r="E144" s="80">
        <v>899825.18</v>
      </c>
      <c r="F144" s="81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3" sqref="C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328</v>
      </c>
      <c r="B1" s="130"/>
      <c r="C1" s="130"/>
      <c r="D1" s="130"/>
      <c r="E1" s="130"/>
      <c r="F1" s="130"/>
    </row>
    <row r="2" spans="1:6" ht="13.15" customHeight="1">
      <c r="A2" s="111" t="s">
        <v>329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330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331</v>
      </c>
      <c r="B12" s="85" t="s">
        <v>332</v>
      </c>
      <c r="C12" s="86" t="s">
        <v>153</v>
      </c>
      <c r="D12" s="87" t="s">
        <v>45</v>
      </c>
      <c r="E12" s="87">
        <v>-899825.18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333</v>
      </c>
      <c r="B14" s="94" t="s">
        <v>334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335</v>
      </c>
      <c r="B15" s="90"/>
      <c r="C15" s="91"/>
      <c r="D15" s="92"/>
      <c r="E15" s="92"/>
      <c r="F15" s="93"/>
    </row>
    <row r="16" spans="1:6" ht="15">
      <c r="A16" s="55" t="s">
        <v>336</v>
      </c>
      <c r="B16" s="94" t="s">
        <v>337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335</v>
      </c>
      <c r="B17" s="90"/>
      <c r="C17" s="91"/>
      <c r="D17" s="92"/>
      <c r="E17" s="92"/>
      <c r="F17" s="93"/>
    </row>
    <row r="18" spans="1:6" ht="15">
      <c r="A18" s="84" t="s">
        <v>338</v>
      </c>
      <c r="B18" s="85" t="s">
        <v>339</v>
      </c>
      <c r="C18" s="86" t="s">
        <v>340</v>
      </c>
      <c r="D18" s="87" t="s">
        <v>45</v>
      </c>
      <c r="E18" s="87">
        <v>-899825.18</v>
      </c>
      <c r="F18" s="88" t="s">
        <v>45</v>
      </c>
    </row>
    <row r="19" spans="1:6" ht="18.75" customHeight="1">
      <c r="A19" s="84" t="s">
        <v>341</v>
      </c>
      <c r="B19" s="85" t="s">
        <v>339</v>
      </c>
      <c r="C19" s="86" t="s">
        <v>342</v>
      </c>
      <c r="D19" s="87" t="s">
        <v>45</v>
      </c>
      <c r="E19" s="87">
        <v>-899825.18</v>
      </c>
      <c r="F19" s="88" t="s">
        <v>45</v>
      </c>
    </row>
    <row r="20" spans="1:6" ht="15">
      <c r="A20" s="84" t="s">
        <v>343</v>
      </c>
      <c r="B20" s="85" t="s">
        <v>344</v>
      </c>
      <c r="C20" s="86" t="s">
        <v>345</v>
      </c>
      <c r="D20" s="87">
        <v>-22136500</v>
      </c>
      <c r="E20" s="104">
        <v>-17663551.48</v>
      </c>
      <c r="F20" s="88" t="s">
        <v>327</v>
      </c>
    </row>
    <row r="21" spans="1:6" ht="18.75" customHeight="1">
      <c r="A21" s="26" t="s">
        <v>346</v>
      </c>
      <c r="B21" s="27" t="s">
        <v>344</v>
      </c>
      <c r="C21" s="96" t="s">
        <v>347</v>
      </c>
      <c r="D21" s="29">
        <v>-22136500</v>
      </c>
      <c r="E21" s="104">
        <v>-17663551.48</v>
      </c>
      <c r="F21" s="97" t="s">
        <v>327</v>
      </c>
    </row>
    <row r="22" spans="1:6" ht="15">
      <c r="A22" s="84" t="s">
        <v>348</v>
      </c>
      <c r="B22" s="85" t="s">
        <v>349</v>
      </c>
      <c r="C22" s="86" t="s">
        <v>350</v>
      </c>
      <c r="D22" s="87">
        <v>22136500</v>
      </c>
      <c r="E22" s="87">
        <v>16763726.300000001</v>
      </c>
      <c r="F22" s="88" t="s">
        <v>327</v>
      </c>
    </row>
    <row r="23" spans="1:6" ht="18.75" customHeight="1">
      <c r="A23" s="26" t="s">
        <v>351</v>
      </c>
      <c r="B23" s="27" t="s">
        <v>349</v>
      </c>
      <c r="C23" s="96" t="s">
        <v>352</v>
      </c>
      <c r="D23" s="29">
        <v>22136500</v>
      </c>
      <c r="E23" s="104">
        <v>16763726.300000001</v>
      </c>
      <c r="F23" s="97" t="s">
        <v>327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369</v>
      </c>
    </row>
    <row r="30" spans="1:6" ht="12.75" customHeight="1">
      <c r="C30" t="s">
        <v>370</v>
      </c>
    </row>
    <row r="35" spans="1:6" ht="15"/>
    <row r="36" spans="1:6" ht="12.75" customHeight="1">
      <c r="A36" s="132">
        <v>45597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7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0</v>
      </c>
    </row>
    <row r="8" spans="1:2">
      <c r="A8" t="s">
        <v>364</v>
      </c>
      <c r="B8" t="s">
        <v>0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2024-11-01T12:14:53Z</cp:lastPrinted>
  <dcterms:created xsi:type="dcterms:W3CDTF">2024-11-01T10:48:03Z</dcterms:created>
  <dcterms:modified xsi:type="dcterms:W3CDTF">2025-02-14T10:35:38Z</dcterms:modified>
</cp:coreProperties>
</file>